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95" windowHeight="8865"/>
  </bookViews>
  <sheets>
    <sheet name="Sheet1" sheetId="1" r:id="rId1"/>
  </sheets>
  <definedNames>
    <definedName name="_xlnm.Print_Titles" localSheetId="0">Sheet1!$2:$5</definedName>
  </definedNames>
  <calcPr calcId="144525"/>
</workbook>
</file>

<file path=xl/sharedStrings.xml><?xml version="1.0" encoding="utf-8"?>
<sst xmlns="http://schemas.openxmlformats.org/spreadsheetml/2006/main" count="118">
  <si>
    <t>附件1：</t>
  </si>
  <si>
    <t>2014-2017年怀集县村级公益事业建设“一事一议”财政奖补项目拟取消方案</t>
  </si>
  <si>
    <t xml:space="preserve">单位：怀集县农业农村局、财政局                                                 单位：万元      日期：2019年6月3日                                                                       
</t>
  </si>
  <si>
    <t>序号</t>
  </si>
  <si>
    <t>镇</t>
  </si>
  <si>
    <t>村</t>
  </si>
  <si>
    <t>经济社</t>
  </si>
  <si>
    <t>建设内容</t>
  </si>
  <si>
    <t>建设地点</t>
  </si>
  <si>
    <t>项目总投资</t>
  </si>
  <si>
    <t>财政奖补资金合计</t>
  </si>
  <si>
    <t>中央和省财政补助</t>
  </si>
  <si>
    <t>市财政补助</t>
  </si>
  <si>
    <t>县财政补助</t>
  </si>
  <si>
    <t>下达文件号</t>
  </si>
  <si>
    <t>下达年度</t>
  </si>
  <si>
    <t>怀城</t>
  </si>
  <si>
    <t>怀高</t>
  </si>
  <si>
    <t>村道、文化室、篮球场等</t>
  </si>
  <si>
    <t>怀高村</t>
  </si>
  <si>
    <t>怀农[2014]39号</t>
  </si>
  <si>
    <t>冷坑</t>
  </si>
  <si>
    <t>爱一</t>
  </si>
  <si>
    <t>红光</t>
  </si>
  <si>
    <t>村道、路灯、绿化树、排水沟</t>
  </si>
  <si>
    <t>双甘</t>
  </si>
  <si>
    <t>示范村建设</t>
  </si>
  <si>
    <t>永固</t>
  </si>
  <si>
    <t>多安</t>
  </si>
  <si>
    <t>罗孔、寨咀</t>
  </si>
  <si>
    <t>村道、村内水渠、垃圾收集点、路灯、公共场所、公厕</t>
  </si>
  <si>
    <t>诗洞</t>
  </si>
  <si>
    <t>仁和</t>
  </si>
  <si>
    <t>罗八</t>
  </si>
  <si>
    <t>村道硬底化</t>
  </si>
  <si>
    <t>罗八社</t>
  </si>
  <si>
    <t>安华</t>
  </si>
  <si>
    <t>凤南一、二、三</t>
  </si>
  <si>
    <t>文化公园、种植绿化树、排水沟、道路、广场等</t>
  </si>
  <si>
    <t>岗坪</t>
  </si>
  <si>
    <t>睦渊</t>
  </si>
  <si>
    <t>老中、岗一</t>
  </si>
  <si>
    <t>村道硬底化和篮球场</t>
  </si>
  <si>
    <t>维安</t>
  </si>
  <si>
    <t>路灯</t>
  </si>
  <si>
    <t>怀农〔2015〕38号</t>
  </si>
  <si>
    <t>关塘</t>
  </si>
  <si>
    <t>大岗</t>
  </si>
  <si>
    <t>上亭</t>
  </si>
  <si>
    <t>下水道</t>
  </si>
  <si>
    <t>白鹤</t>
  </si>
  <si>
    <t>文化楼320平方米、路灯10盏、垃圾收集点2个</t>
  </si>
  <si>
    <t>龙屋村</t>
  </si>
  <si>
    <r>
      <rPr>
        <sz val="12"/>
        <color theme="1"/>
        <rFont val="仿宋"/>
        <charset val="134"/>
      </rPr>
      <t>怀农</t>
    </r>
    <r>
      <rPr>
        <sz val="12"/>
        <color rgb="FF000000"/>
        <rFont val="仿宋"/>
        <charset val="134"/>
      </rPr>
      <t>〔2015〕25号</t>
    </r>
  </si>
  <si>
    <t>四保</t>
  </si>
  <si>
    <t>仓屋</t>
  </si>
  <si>
    <t>村道硬底化0.3千米、挡墙160立方米、安全饮水管5千米</t>
  </si>
  <si>
    <t>候屋村</t>
  </si>
  <si>
    <t>马宁</t>
  </si>
  <si>
    <t>寨村</t>
  </si>
  <si>
    <t>罗社</t>
  </si>
  <si>
    <t>道路硬底化</t>
  </si>
  <si>
    <t>六苏</t>
  </si>
  <si>
    <t>琴南</t>
  </si>
  <si>
    <t>村道硬底化2.8千米</t>
  </si>
  <si>
    <t>龙凤</t>
  </si>
  <si>
    <t>六傍、南吊</t>
  </si>
  <si>
    <t>道路平整及硬底化1千米</t>
  </si>
  <si>
    <t>甘洒</t>
  </si>
  <si>
    <t>下屈</t>
  </si>
  <si>
    <t>道路硬底化2千米</t>
  </si>
  <si>
    <t>下屈村</t>
  </si>
  <si>
    <t>岗山</t>
  </si>
  <si>
    <t>文化广场</t>
  </si>
  <si>
    <t>村委会门口</t>
  </si>
  <si>
    <t>红星</t>
  </si>
  <si>
    <t>孟子</t>
  </si>
  <si>
    <t>运土方855立方米、更移水管520米、铺石粉255立方米、拆房屋100立方米、混泥土598.5立方米、征地3.33亩</t>
  </si>
  <si>
    <t>孟子社</t>
  </si>
  <si>
    <t>洽水镇</t>
  </si>
  <si>
    <t>洽水村</t>
  </si>
  <si>
    <t>村道硬底化、路灯建设</t>
  </si>
  <si>
    <t>怀农〔2016〕20号</t>
  </si>
  <si>
    <t>岗坪镇</t>
  </si>
  <si>
    <t>庞庙</t>
  </si>
  <si>
    <t>休闲绿化园区</t>
  </si>
  <si>
    <t>蓝钟镇</t>
  </si>
  <si>
    <t>太平</t>
  </si>
  <si>
    <t>村委会至石杰</t>
  </si>
  <si>
    <t>怀农〔2016〕28号</t>
  </si>
  <si>
    <t>冷坑镇</t>
  </si>
  <si>
    <t>前进</t>
  </si>
  <si>
    <t>邬颈</t>
  </si>
  <si>
    <t>文化楼、广场</t>
  </si>
  <si>
    <t>洽水</t>
  </si>
  <si>
    <t>鱼田</t>
  </si>
  <si>
    <t>村道硬底化、路基、桥等</t>
  </si>
  <si>
    <t>怀农〔2017〕3 号</t>
  </si>
  <si>
    <t>坡下</t>
  </si>
  <si>
    <t>村道硬底化1200*3.5*0.2米</t>
  </si>
  <si>
    <t>坳仔</t>
  </si>
  <si>
    <t>大同</t>
  </si>
  <si>
    <t>倒留</t>
  </si>
  <si>
    <t>文体广场及配套设施等</t>
  </si>
  <si>
    <t>凤岗</t>
  </si>
  <si>
    <t>龙门</t>
  </si>
  <si>
    <t>龙门村</t>
  </si>
  <si>
    <t>路灯60盏</t>
  </si>
  <si>
    <t>怀农〔2017〕31号</t>
  </si>
  <si>
    <t>石群</t>
  </si>
  <si>
    <t>大洞</t>
  </si>
  <si>
    <t>广场2500平方及附属工程设施等</t>
  </si>
  <si>
    <t>金群</t>
  </si>
  <si>
    <t>金群村</t>
  </si>
  <si>
    <t>路灯安装30盏</t>
  </si>
  <si>
    <t>马宁村</t>
  </si>
  <si>
    <t>路灯安装25盏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</si>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</sst>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sz val="12"/>
      <color rgb="FF000000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8" fillId="1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11" fillId="7" borderId="6" applyNumberFormat="0" applyAlignment="0" applyProtection="0">
      <alignment vertical="center"/>
    </xf>
    <xf numFmtId="0" fontId="2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6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2" borderId="0" xfId="0" applyFill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7" fontId="0" fillId="0" borderId="0" xfId="0" applyNumberForma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4" fillId="2" borderId="1" xfId="57" applyFont="1" applyFill="1" applyBorder="1" applyAlignment="1">
      <alignment horizontal="center" vertical="center" wrapText="1"/>
    </xf>
    <xf numFmtId="0" fontId="4" fillId="2" borderId="2" xfId="57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77" fontId="0" fillId="2" borderId="0" xfId="0" applyNumberFormat="1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5" fillId="2" borderId="1" xfId="59" applyNumberFormat="1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常规_Sheet1 (2)_1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_Sheet1 (2)_4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常规_Sheet1 (2)_3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常规_Sheet1_1_2014奖补汇总(市县分开)20140707" xfId="44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_Sheet1_2_2014奖补汇总(市县分开)20140707" xfId="54"/>
    <cellStyle name="常规 3" xfId="55"/>
    <cellStyle name="常规_Sheet1_2014奖补汇总(市县分开)20140707" xfId="56"/>
    <cellStyle name="常规_Sheet1 (2)" xfId="57"/>
    <cellStyle name="常规 4" xfId="58"/>
    <cellStyle name="常规_Sheet1" xfId="5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9"/>
  <sheetViews>
    <sheetView tabSelected="1" workbookViewId="0">
      <selection activeCell="L8" sqref="L8"/>
    </sheetView>
  </sheetViews>
  <sheetFormatPr defaultColWidth="9" defaultRowHeight="13.5"/>
  <cols>
    <col min="1" max="1" width="4" style="5" customWidth="1"/>
    <col min="2" max="2" width="6.875" style="6" customWidth="1"/>
    <col min="3" max="3" width="7" style="6" customWidth="1"/>
    <col min="4" max="4" width="7.375" style="6" customWidth="1"/>
    <col min="5" max="5" width="28.875" style="7" customWidth="1"/>
    <col min="6" max="6" width="8.5" style="6" customWidth="1"/>
    <col min="7" max="7" width="9.375" style="6" customWidth="1"/>
    <col min="8" max="9" width="9.25" style="6" customWidth="1"/>
    <col min="10" max="10" width="9.5" style="6" customWidth="1"/>
    <col min="11" max="11" width="10.25" style="6" customWidth="1"/>
    <col min="12" max="12" width="12.5" style="6" customWidth="1"/>
    <col min="13" max="13" width="10.25" style="6" customWidth="1"/>
  </cols>
  <sheetData>
    <row r="1" spans="1:2">
      <c r="A1" s="8" t="s">
        <v>0</v>
      </c>
      <c r="B1" s="8"/>
    </row>
    <row r="2" ht="25.5" spans="1:1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1" customHeight="1" spans="1:13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="1" customFormat="1" spans="1:13">
      <c r="A4" s="11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</row>
    <row r="5" s="1" customFormat="1" ht="42" customHeight="1" spans="1:13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="2" customFormat="1" ht="28.5" spans="1:13">
      <c r="A6" s="13">
        <v>1</v>
      </c>
      <c r="B6" s="14" t="s">
        <v>16</v>
      </c>
      <c r="C6" s="14" t="s">
        <v>17</v>
      </c>
      <c r="D6" s="14"/>
      <c r="E6" s="15" t="s">
        <v>18</v>
      </c>
      <c r="F6" s="15" t="s">
        <v>19</v>
      </c>
      <c r="G6" s="16">
        <f t="shared" ref="G6:G21" si="0">H6*3</f>
        <v>150</v>
      </c>
      <c r="H6" s="17">
        <v>50</v>
      </c>
      <c r="I6" s="17">
        <v>40</v>
      </c>
      <c r="J6" s="17">
        <v>5</v>
      </c>
      <c r="K6" s="17">
        <v>5</v>
      </c>
      <c r="L6" s="17" t="s">
        <v>20</v>
      </c>
      <c r="M6" s="17">
        <v>2014</v>
      </c>
    </row>
    <row r="7" s="2" customFormat="1" ht="28.5" spans="1:13">
      <c r="A7" s="17">
        <v>2</v>
      </c>
      <c r="B7" s="18" t="s">
        <v>21</v>
      </c>
      <c r="C7" s="18" t="s">
        <v>22</v>
      </c>
      <c r="D7" s="18" t="s">
        <v>23</v>
      </c>
      <c r="E7" s="18" t="s">
        <v>24</v>
      </c>
      <c r="F7" s="18" t="s">
        <v>23</v>
      </c>
      <c r="G7" s="16">
        <f t="shared" si="0"/>
        <v>112.5</v>
      </c>
      <c r="H7" s="19">
        <v>37.5</v>
      </c>
      <c r="I7" s="17">
        <v>30</v>
      </c>
      <c r="J7" s="17">
        <v>3.75</v>
      </c>
      <c r="K7" s="17">
        <v>3.75</v>
      </c>
      <c r="L7" s="17" t="s">
        <v>20</v>
      </c>
      <c r="M7" s="17">
        <v>2014</v>
      </c>
    </row>
    <row r="8" s="2" customFormat="1" ht="28.5" spans="1:13">
      <c r="A8" s="13">
        <v>3</v>
      </c>
      <c r="B8" s="17" t="s">
        <v>21</v>
      </c>
      <c r="C8" s="20" t="s">
        <v>25</v>
      </c>
      <c r="D8" s="20"/>
      <c r="E8" s="20" t="s">
        <v>26</v>
      </c>
      <c r="F8" s="20" t="s">
        <v>25</v>
      </c>
      <c r="G8" s="16">
        <f t="shared" si="0"/>
        <v>37.5</v>
      </c>
      <c r="H8" s="17">
        <v>12.5</v>
      </c>
      <c r="I8" s="17">
        <v>10</v>
      </c>
      <c r="J8" s="17">
        <v>1.25</v>
      </c>
      <c r="K8" s="17">
        <v>1.25</v>
      </c>
      <c r="L8" s="17" t="s">
        <v>20</v>
      </c>
      <c r="M8" s="17">
        <v>2014</v>
      </c>
    </row>
    <row r="9" s="2" customFormat="1" ht="28.5" spans="1:13">
      <c r="A9" s="17">
        <v>4</v>
      </c>
      <c r="B9" s="20" t="s">
        <v>27</v>
      </c>
      <c r="C9" s="20" t="s">
        <v>28</v>
      </c>
      <c r="D9" s="20" t="s">
        <v>29</v>
      </c>
      <c r="E9" s="20" t="s">
        <v>30</v>
      </c>
      <c r="F9" s="20" t="s">
        <v>29</v>
      </c>
      <c r="G9" s="16">
        <f t="shared" si="0"/>
        <v>93.75</v>
      </c>
      <c r="H9" s="17">
        <v>31.25</v>
      </c>
      <c r="I9" s="17">
        <v>25</v>
      </c>
      <c r="J9" s="17">
        <v>3.125</v>
      </c>
      <c r="K9" s="17">
        <v>3.125</v>
      </c>
      <c r="L9" s="17" t="s">
        <v>20</v>
      </c>
      <c r="M9" s="17">
        <v>2014</v>
      </c>
    </row>
    <row r="10" s="2" customFormat="1" ht="28.5" spans="1:13">
      <c r="A10" s="13">
        <v>5</v>
      </c>
      <c r="B10" s="20" t="s">
        <v>31</v>
      </c>
      <c r="C10" s="20" t="s">
        <v>32</v>
      </c>
      <c r="D10" s="20" t="s">
        <v>33</v>
      </c>
      <c r="E10" s="20" t="s">
        <v>34</v>
      </c>
      <c r="F10" s="20" t="s">
        <v>35</v>
      </c>
      <c r="G10" s="16">
        <f t="shared" si="0"/>
        <v>37.5</v>
      </c>
      <c r="H10" s="17">
        <v>12.5</v>
      </c>
      <c r="I10" s="17">
        <v>10</v>
      </c>
      <c r="J10" s="17">
        <v>1.25</v>
      </c>
      <c r="K10" s="17">
        <v>1.25</v>
      </c>
      <c r="L10" s="17" t="s">
        <v>20</v>
      </c>
      <c r="M10" s="17">
        <v>2014</v>
      </c>
    </row>
    <row r="11" s="2" customFormat="1" ht="46" customHeight="1" spans="1:13">
      <c r="A11" s="17">
        <v>6</v>
      </c>
      <c r="B11" s="20" t="s">
        <v>31</v>
      </c>
      <c r="C11" s="20" t="s">
        <v>36</v>
      </c>
      <c r="D11" s="20" t="s">
        <v>37</v>
      </c>
      <c r="E11" s="20" t="s">
        <v>38</v>
      </c>
      <c r="F11" s="20" t="s">
        <v>37</v>
      </c>
      <c r="G11" s="16">
        <f t="shared" si="0"/>
        <v>120</v>
      </c>
      <c r="H11" s="17">
        <v>40</v>
      </c>
      <c r="I11" s="17">
        <v>32</v>
      </c>
      <c r="J11" s="17">
        <v>4</v>
      </c>
      <c r="K11" s="17">
        <v>4</v>
      </c>
      <c r="L11" s="17" t="s">
        <v>20</v>
      </c>
      <c r="M11" s="17">
        <v>2014</v>
      </c>
    </row>
    <row r="12" s="2" customFormat="1" ht="28.5" spans="1:13">
      <c r="A12" s="13">
        <v>7</v>
      </c>
      <c r="B12" s="20" t="s">
        <v>39</v>
      </c>
      <c r="C12" s="20" t="s">
        <v>40</v>
      </c>
      <c r="D12" s="20" t="s">
        <v>41</v>
      </c>
      <c r="E12" s="20" t="s">
        <v>42</v>
      </c>
      <c r="F12" s="20" t="s">
        <v>41</v>
      </c>
      <c r="G12" s="16">
        <f t="shared" si="0"/>
        <v>45</v>
      </c>
      <c r="H12" s="17">
        <v>15</v>
      </c>
      <c r="I12" s="17">
        <v>12</v>
      </c>
      <c r="J12" s="17">
        <v>1.5</v>
      </c>
      <c r="K12" s="17">
        <v>1.5</v>
      </c>
      <c r="L12" s="17" t="s">
        <v>20</v>
      </c>
      <c r="M12" s="17">
        <v>2014</v>
      </c>
    </row>
    <row r="13" s="2" customFormat="1" ht="28.5" spans="1:13">
      <c r="A13" s="17">
        <v>8</v>
      </c>
      <c r="B13" s="20" t="s">
        <v>39</v>
      </c>
      <c r="C13" s="20" t="s">
        <v>43</v>
      </c>
      <c r="D13" s="20"/>
      <c r="E13" s="20" t="s">
        <v>44</v>
      </c>
      <c r="F13" s="20" t="s">
        <v>43</v>
      </c>
      <c r="G13" s="16">
        <f t="shared" si="0"/>
        <v>1.5</v>
      </c>
      <c r="H13" s="17">
        <v>0.5</v>
      </c>
      <c r="I13" s="17">
        <v>0.5</v>
      </c>
      <c r="J13" s="17">
        <v>0</v>
      </c>
      <c r="K13" s="17">
        <v>0</v>
      </c>
      <c r="L13" s="17" t="s">
        <v>45</v>
      </c>
      <c r="M13" s="17">
        <v>2014</v>
      </c>
    </row>
    <row r="14" s="2" customFormat="1" ht="28.5" spans="1:13">
      <c r="A14" s="13">
        <v>9</v>
      </c>
      <c r="B14" s="20" t="s">
        <v>39</v>
      </c>
      <c r="C14" s="20" t="s">
        <v>46</v>
      </c>
      <c r="D14" s="20"/>
      <c r="E14" s="20" t="s">
        <v>44</v>
      </c>
      <c r="F14" s="20" t="s">
        <v>46</v>
      </c>
      <c r="G14" s="16">
        <f t="shared" si="0"/>
        <v>3.6</v>
      </c>
      <c r="H14" s="17">
        <v>1.2</v>
      </c>
      <c r="I14" s="17">
        <v>0.96</v>
      </c>
      <c r="J14" s="17">
        <v>0.12</v>
      </c>
      <c r="K14" s="17">
        <v>0.12</v>
      </c>
      <c r="L14" s="17" t="s">
        <v>45</v>
      </c>
      <c r="M14" s="17">
        <v>2014</v>
      </c>
    </row>
    <row r="15" s="2" customFormat="1" ht="28.5" spans="1:13">
      <c r="A15" s="17">
        <v>10</v>
      </c>
      <c r="B15" s="20" t="s">
        <v>39</v>
      </c>
      <c r="C15" s="20" t="s">
        <v>43</v>
      </c>
      <c r="D15" s="20"/>
      <c r="E15" s="20" t="s">
        <v>44</v>
      </c>
      <c r="F15" s="20"/>
      <c r="G15" s="16">
        <f t="shared" si="0"/>
        <v>3</v>
      </c>
      <c r="H15" s="17">
        <v>1</v>
      </c>
      <c r="I15" s="17">
        <v>0.8</v>
      </c>
      <c r="J15" s="17">
        <v>0.1</v>
      </c>
      <c r="K15" s="17">
        <v>0.1</v>
      </c>
      <c r="L15" s="17" t="s">
        <v>45</v>
      </c>
      <c r="M15" s="17">
        <v>2014</v>
      </c>
    </row>
    <row r="16" s="3" customFormat="1" ht="28.5" spans="1:13">
      <c r="A16" s="13">
        <v>11</v>
      </c>
      <c r="B16" s="20" t="s">
        <v>47</v>
      </c>
      <c r="C16" s="20" t="s">
        <v>48</v>
      </c>
      <c r="D16" s="20"/>
      <c r="E16" s="20" t="s">
        <v>49</v>
      </c>
      <c r="F16" s="20" t="s">
        <v>48</v>
      </c>
      <c r="G16" s="16">
        <f t="shared" si="0"/>
        <v>18</v>
      </c>
      <c r="H16" s="17">
        <v>6</v>
      </c>
      <c r="I16" s="17">
        <v>4.8</v>
      </c>
      <c r="J16" s="17">
        <v>0.6</v>
      </c>
      <c r="K16" s="17">
        <v>0.6</v>
      </c>
      <c r="L16" s="17" t="s">
        <v>45</v>
      </c>
      <c r="M16" s="17">
        <v>2014</v>
      </c>
    </row>
    <row r="17" s="2" customFormat="1" ht="28.5" spans="1:13">
      <c r="A17" s="17">
        <v>12</v>
      </c>
      <c r="B17" s="17" t="s">
        <v>47</v>
      </c>
      <c r="C17" s="17" t="s">
        <v>50</v>
      </c>
      <c r="D17" s="17"/>
      <c r="E17" s="17" t="s">
        <v>51</v>
      </c>
      <c r="F17" s="17" t="s">
        <v>52</v>
      </c>
      <c r="G17" s="16">
        <f t="shared" si="0"/>
        <v>42</v>
      </c>
      <c r="H17" s="17">
        <v>14</v>
      </c>
      <c r="I17" s="17">
        <v>11.2</v>
      </c>
      <c r="J17" s="17">
        <v>1.4</v>
      </c>
      <c r="K17" s="17">
        <v>1.4</v>
      </c>
      <c r="L17" s="17" t="s">
        <v>53</v>
      </c>
      <c r="M17" s="17">
        <v>2015</v>
      </c>
    </row>
    <row r="18" s="2" customFormat="1" ht="28.5" spans="1:13">
      <c r="A18" s="13">
        <v>13</v>
      </c>
      <c r="B18" s="17" t="s">
        <v>47</v>
      </c>
      <c r="C18" s="17" t="s">
        <v>54</v>
      </c>
      <c r="D18" s="17" t="s">
        <v>55</v>
      </c>
      <c r="E18" s="17" t="s">
        <v>56</v>
      </c>
      <c r="F18" s="17" t="s">
        <v>57</v>
      </c>
      <c r="G18" s="16">
        <f t="shared" si="0"/>
        <v>37.5</v>
      </c>
      <c r="H18" s="17">
        <v>12.5</v>
      </c>
      <c r="I18" s="17">
        <v>10</v>
      </c>
      <c r="J18" s="17">
        <v>1.25</v>
      </c>
      <c r="K18" s="17">
        <v>1.25</v>
      </c>
      <c r="L18" s="17" t="s">
        <v>53</v>
      </c>
      <c r="M18" s="17">
        <v>2015</v>
      </c>
    </row>
    <row r="19" s="2" customFormat="1" ht="45" customHeight="1" spans="1:13">
      <c r="A19" s="17">
        <v>14</v>
      </c>
      <c r="B19" s="17" t="s">
        <v>58</v>
      </c>
      <c r="C19" s="17" t="s">
        <v>59</v>
      </c>
      <c r="D19" s="17" t="s">
        <v>60</v>
      </c>
      <c r="E19" s="17" t="s">
        <v>61</v>
      </c>
      <c r="F19" s="17" t="s">
        <v>60</v>
      </c>
      <c r="G19" s="16">
        <f t="shared" si="0"/>
        <v>13.5</v>
      </c>
      <c r="H19" s="17">
        <v>4.5</v>
      </c>
      <c r="I19" s="17">
        <v>3.6</v>
      </c>
      <c r="J19" s="17">
        <v>0.45</v>
      </c>
      <c r="K19" s="17">
        <v>0.45</v>
      </c>
      <c r="L19" s="17" t="s">
        <v>53</v>
      </c>
      <c r="M19" s="17">
        <v>2015</v>
      </c>
    </row>
    <row r="20" s="2" customFormat="1" ht="28.5" spans="1:13">
      <c r="A20" s="13">
        <v>15</v>
      </c>
      <c r="B20" s="17" t="s">
        <v>31</v>
      </c>
      <c r="C20" s="17" t="s">
        <v>62</v>
      </c>
      <c r="D20" s="17" t="s">
        <v>63</v>
      </c>
      <c r="E20" s="17" t="s">
        <v>64</v>
      </c>
      <c r="F20" s="17" t="s">
        <v>63</v>
      </c>
      <c r="G20" s="16">
        <f t="shared" si="0"/>
        <v>57</v>
      </c>
      <c r="H20" s="17">
        <v>19</v>
      </c>
      <c r="I20" s="17">
        <v>15.2</v>
      </c>
      <c r="J20" s="17">
        <v>1.9</v>
      </c>
      <c r="K20" s="17">
        <v>1.9</v>
      </c>
      <c r="L20" s="17" t="s">
        <v>53</v>
      </c>
      <c r="M20" s="17">
        <v>2015</v>
      </c>
    </row>
    <row r="21" s="2" customFormat="1" ht="28.5" spans="1:13">
      <c r="A21" s="17">
        <v>16</v>
      </c>
      <c r="B21" s="17" t="s">
        <v>31</v>
      </c>
      <c r="C21" s="17" t="s">
        <v>65</v>
      </c>
      <c r="D21" s="17" t="s">
        <v>66</v>
      </c>
      <c r="E21" s="20" t="s">
        <v>67</v>
      </c>
      <c r="F21" s="17" t="s">
        <v>66</v>
      </c>
      <c r="G21" s="16">
        <f t="shared" si="0"/>
        <v>45</v>
      </c>
      <c r="H21" s="17">
        <v>15</v>
      </c>
      <c r="I21" s="17">
        <v>12</v>
      </c>
      <c r="J21" s="17">
        <v>1.5</v>
      </c>
      <c r="K21" s="17">
        <v>1.5</v>
      </c>
      <c r="L21" s="17" t="s">
        <v>53</v>
      </c>
      <c r="M21" s="17">
        <v>2015</v>
      </c>
    </row>
    <row r="22" s="2" customFormat="1" ht="28.5" spans="1:13">
      <c r="A22" s="13">
        <v>17</v>
      </c>
      <c r="B22" s="17" t="s">
        <v>68</v>
      </c>
      <c r="C22" s="17" t="s">
        <v>69</v>
      </c>
      <c r="D22" s="17"/>
      <c r="E22" s="17" t="s">
        <v>70</v>
      </c>
      <c r="F22" s="17" t="s">
        <v>71</v>
      </c>
      <c r="G22" s="17">
        <v>69</v>
      </c>
      <c r="H22" s="17">
        <v>23</v>
      </c>
      <c r="I22" s="17">
        <v>18.4</v>
      </c>
      <c r="J22" s="17">
        <v>2.3</v>
      </c>
      <c r="K22" s="17">
        <v>2.3</v>
      </c>
      <c r="L22" s="17" t="s">
        <v>53</v>
      </c>
      <c r="M22" s="17">
        <v>2015</v>
      </c>
    </row>
    <row r="23" s="2" customFormat="1" ht="28.5" spans="1:13">
      <c r="A23" s="17">
        <v>18</v>
      </c>
      <c r="B23" s="17" t="s">
        <v>21</v>
      </c>
      <c r="C23" s="17" t="s">
        <v>72</v>
      </c>
      <c r="D23" s="17"/>
      <c r="E23" s="17" t="s">
        <v>73</v>
      </c>
      <c r="F23" s="17" t="s">
        <v>74</v>
      </c>
      <c r="G23" s="17">
        <v>30</v>
      </c>
      <c r="H23" s="17">
        <v>10</v>
      </c>
      <c r="I23" s="17">
        <v>8</v>
      </c>
      <c r="J23" s="17">
        <v>1</v>
      </c>
      <c r="K23" s="17">
        <v>1</v>
      </c>
      <c r="L23" s="17" t="s">
        <v>53</v>
      </c>
      <c r="M23" s="17">
        <v>2015</v>
      </c>
    </row>
    <row r="24" s="2" customFormat="1" ht="57" spans="1:13">
      <c r="A24" s="13">
        <v>19</v>
      </c>
      <c r="B24" s="17" t="s">
        <v>39</v>
      </c>
      <c r="C24" s="17" t="s">
        <v>75</v>
      </c>
      <c r="D24" s="17" t="s">
        <v>76</v>
      </c>
      <c r="E24" s="17" t="s">
        <v>77</v>
      </c>
      <c r="F24" s="17" t="s">
        <v>78</v>
      </c>
      <c r="G24" s="17">
        <v>99</v>
      </c>
      <c r="H24" s="17">
        <v>33</v>
      </c>
      <c r="I24" s="17">
        <v>26.4</v>
      </c>
      <c r="J24" s="17">
        <v>3.3</v>
      </c>
      <c r="K24" s="17">
        <v>3.3</v>
      </c>
      <c r="L24" s="17" t="s">
        <v>53</v>
      </c>
      <c r="M24" s="17">
        <v>2015</v>
      </c>
    </row>
    <row r="25" s="2" customFormat="1" ht="28.5" spans="1:13">
      <c r="A25" s="17">
        <v>20</v>
      </c>
      <c r="B25" s="17" t="s">
        <v>79</v>
      </c>
      <c r="C25" s="17" t="s">
        <v>80</v>
      </c>
      <c r="D25" s="17"/>
      <c r="E25" s="17" t="s">
        <v>81</v>
      </c>
      <c r="F25" s="17"/>
      <c r="G25" s="17">
        <v>70</v>
      </c>
      <c r="H25" s="20">
        <f t="shared" ref="H25:H31" si="1">G25/3</f>
        <v>23.3333333333333</v>
      </c>
      <c r="I25" s="20">
        <f t="shared" ref="I25:I31" si="2">H25*0.8</f>
        <v>18.6666666666667</v>
      </c>
      <c r="J25" s="20">
        <f t="shared" ref="J25:J31" si="3">H25*0.1</f>
        <v>2.33333333333333</v>
      </c>
      <c r="K25" s="20">
        <f t="shared" ref="K25:K31" si="4">H25*0.1</f>
        <v>2.33333333333333</v>
      </c>
      <c r="L25" s="29" t="s">
        <v>82</v>
      </c>
      <c r="M25" s="17">
        <v>2016</v>
      </c>
    </row>
    <row r="26" s="2" customFormat="1" ht="28.5" spans="1:13">
      <c r="A26" s="13">
        <v>21</v>
      </c>
      <c r="B26" s="17" t="s">
        <v>83</v>
      </c>
      <c r="C26" s="17" t="s">
        <v>84</v>
      </c>
      <c r="D26" s="17"/>
      <c r="E26" s="17" t="s">
        <v>85</v>
      </c>
      <c r="F26" s="17"/>
      <c r="G26" s="17">
        <v>24.83</v>
      </c>
      <c r="H26" s="20">
        <f t="shared" si="1"/>
        <v>8.27666666666667</v>
      </c>
      <c r="I26" s="20">
        <f t="shared" si="2"/>
        <v>6.62133333333333</v>
      </c>
      <c r="J26" s="20">
        <f t="shared" si="3"/>
        <v>0.827666666666667</v>
      </c>
      <c r="K26" s="20">
        <f t="shared" si="4"/>
        <v>0.827666666666667</v>
      </c>
      <c r="L26" s="29" t="s">
        <v>82</v>
      </c>
      <c r="M26" s="17">
        <v>2016</v>
      </c>
    </row>
    <row r="27" s="2" customFormat="1" ht="28.5" spans="1:13">
      <c r="A27" s="17">
        <v>22</v>
      </c>
      <c r="B27" s="17" t="s">
        <v>86</v>
      </c>
      <c r="C27" s="17" t="s">
        <v>87</v>
      </c>
      <c r="D27" s="17" t="s">
        <v>88</v>
      </c>
      <c r="E27" s="17" t="s">
        <v>44</v>
      </c>
      <c r="F27" s="17" t="s">
        <v>88</v>
      </c>
      <c r="G27" s="17">
        <v>19.5</v>
      </c>
      <c r="H27" s="17">
        <f t="shared" si="1"/>
        <v>6.5</v>
      </c>
      <c r="I27" s="17">
        <f t="shared" si="2"/>
        <v>5.2</v>
      </c>
      <c r="J27" s="17">
        <f t="shared" si="3"/>
        <v>0.65</v>
      </c>
      <c r="K27" s="17">
        <f t="shared" si="4"/>
        <v>0.65</v>
      </c>
      <c r="L27" s="29" t="s">
        <v>89</v>
      </c>
      <c r="M27" s="17">
        <v>2016</v>
      </c>
    </row>
    <row r="28" s="2" customFormat="1" ht="28.5" spans="1:13">
      <c r="A28" s="13">
        <v>23</v>
      </c>
      <c r="B28" s="17" t="s">
        <v>90</v>
      </c>
      <c r="C28" s="17" t="s">
        <v>91</v>
      </c>
      <c r="D28" s="17" t="s">
        <v>92</v>
      </c>
      <c r="E28" s="17" t="s">
        <v>93</v>
      </c>
      <c r="F28" s="17" t="s">
        <v>92</v>
      </c>
      <c r="G28" s="17">
        <v>90</v>
      </c>
      <c r="H28" s="17">
        <f t="shared" si="1"/>
        <v>30</v>
      </c>
      <c r="I28" s="17">
        <f t="shared" si="2"/>
        <v>24</v>
      </c>
      <c r="J28" s="17">
        <f t="shared" si="3"/>
        <v>3</v>
      </c>
      <c r="K28" s="17">
        <f t="shared" si="4"/>
        <v>3</v>
      </c>
      <c r="L28" s="29" t="s">
        <v>89</v>
      </c>
      <c r="M28" s="17">
        <v>2016</v>
      </c>
    </row>
    <row r="29" s="2" customFormat="1" ht="28.5" spans="1:13">
      <c r="A29" s="17">
        <v>24</v>
      </c>
      <c r="B29" s="17" t="s">
        <v>94</v>
      </c>
      <c r="C29" s="17" t="s">
        <v>95</v>
      </c>
      <c r="D29" s="17" t="s">
        <v>95</v>
      </c>
      <c r="E29" s="17" t="s">
        <v>96</v>
      </c>
      <c r="F29" s="17" t="s">
        <v>95</v>
      </c>
      <c r="G29" s="17">
        <v>24</v>
      </c>
      <c r="H29" s="17">
        <f t="shared" si="1"/>
        <v>8</v>
      </c>
      <c r="I29" s="17">
        <f t="shared" si="2"/>
        <v>6.4</v>
      </c>
      <c r="J29" s="17">
        <f t="shared" si="3"/>
        <v>0.8</v>
      </c>
      <c r="K29" s="17">
        <f t="shared" si="4"/>
        <v>0.8</v>
      </c>
      <c r="L29" s="29" t="s">
        <v>97</v>
      </c>
      <c r="M29" s="17">
        <v>2016</v>
      </c>
    </row>
    <row r="30" s="2" customFormat="1" ht="28.5" spans="1:13">
      <c r="A30" s="13">
        <v>25</v>
      </c>
      <c r="B30" s="17" t="s">
        <v>94</v>
      </c>
      <c r="C30" s="17" t="s">
        <v>98</v>
      </c>
      <c r="D30" s="17" t="s">
        <v>98</v>
      </c>
      <c r="E30" s="17" t="s">
        <v>99</v>
      </c>
      <c r="F30" s="17" t="s">
        <v>98</v>
      </c>
      <c r="G30" s="17">
        <v>36</v>
      </c>
      <c r="H30" s="17">
        <f t="shared" si="1"/>
        <v>12</v>
      </c>
      <c r="I30" s="17">
        <f t="shared" si="2"/>
        <v>9.6</v>
      </c>
      <c r="J30" s="17">
        <f t="shared" si="3"/>
        <v>1.2</v>
      </c>
      <c r="K30" s="17">
        <f t="shared" si="4"/>
        <v>1.2</v>
      </c>
      <c r="L30" s="29" t="s">
        <v>97</v>
      </c>
      <c r="M30" s="17">
        <v>2016</v>
      </c>
    </row>
    <row r="31" s="2" customFormat="1" ht="28.5" spans="1:13">
      <c r="A31" s="17">
        <v>26</v>
      </c>
      <c r="B31" s="17" t="s">
        <v>100</v>
      </c>
      <c r="C31" s="17" t="s">
        <v>101</v>
      </c>
      <c r="D31" s="17" t="s">
        <v>102</v>
      </c>
      <c r="E31" s="17" t="s">
        <v>103</v>
      </c>
      <c r="F31" s="17" t="s">
        <v>102</v>
      </c>
      <c r="G31" s="17">
        <v>36</v>
      </c>
      <c r="H31" s="17">
        <f t="shared" si="1"/>
        <v>12</v>
      </c>
      <c r="I31" s="17">
        <f t="shared" si="2"/>
        <v>9.6</v>
      </c>
      <c r="J31" s="17">
        <f t="shared" si="3"/>
        <v>1.2</v>
      </c>
      <c r="K31" s="17">
        <f t="shared" si="4"/>
        <v>1.2</v>
      </c>
      <c r="L31" s="29" t="s">
        <v>97</v>
      </c>
      <c r="M31" s="17">
        <v>2016</v>
      </c>
    </row>
    <row r="32" s="2" customFormat="1" ht="28.5" spans="1:13">
      <c r="A32" s="13">
        <v>27</v>
      </c>
      <c r="B32" s="17" t="s">
        <v>104</v>
      </c>
      <c r="C32" s="17" t="s">
        <v>105</v>
      </c>
      <c r="D32" s="17" t="s">
        <v>106</v>
      </c>
      <c r="E32" s="17" t="s">
        <v>107</v>
      </c>
      <c r="F32" s="17" t="s">
        <v>106</v>
      </c>
      <c r="G32" s="17">
        <v>15</v>
      </c>
      <c r="H32" s="17">
        <v>5</v>
      </c>
      <c r="I32" s="17">
        <v>4</v>
      </c>
      <c r="J32" s="17">
        <v>0.5</v>
      </c>
      <c r="K32" s="17">
        <v>0.5</v>
      </c>
      <c r="L32" s="29" t="s">
        <v>108</v>
      </c>
      <c r="M32" s="17">
        <v>2017</v>
      </c>
    </row>
    <row r="33" s="2" customFormat="1" ht="28.5" spans="1:13">
      <c r="A33" s="17">
        <v>28</v>
      </c>
      <c r="B33" s="17" t="s">
        <v>47</v>
      </c>
      <c r="C33" s="17" t="s">
        <v>109</v>
      </c>
      <c r="D33" s="17" t="s">
        <v>110</v>
      </c>
      <c r="E33" s="17" t="s">
        <v>111</v>
      </c>
      <c r="F33" s="17" t="s">
        <v>110</v>
      </c>
      <c r="G33" s="17">
        <v>53.1</v>
      </c>
      <c r="H33" s="17">
        <v>17.7</v>
      </c>
      <c r="I33" s="17">
        <v>14.16</v>
      </c>
      <c r="J33" s="17">
        <v>1.77</v>
      </c>
      <c r="K33" s="17">
        <v>1.77</v>
      </c>
      <c r="L33" s="29" t="s">
        <v>108</v>
      </c>
      <c r="M33" s="17">
        <v>2017</v>
      </c>
    </row>
    <row r="34" s="2" customFormat="1" ht="28.5" spans="1:13">
      <c r="A34" s="13">
        <v>29</v>
      </c>
      <c r="B34" s="17" t="s">
        <v>58</v>
      </c>
      <c r="C34" s="17" t="s">
        <v>112</v>
      </c>
      <c r="D34" s="17" t="s">
        <v>113</v>
      </c>
      <c r="E34" s="17" t="s">
        <v>114</v>
      </c>
      <c r="F34" s="17" t="s">
        <v>113</v>
      </c>
      <c r="G34" s="21">
        <v>8.1</v>
      </c>
      <c r="H34" s="17">
        <v>2.7</v>
      </c>
      <c r="I34" s="17">
        <v>2.16</v>
      </c>
      <c r="J34" s="17">
        <v>0.27</v>
      </c>
      <c r="K34" s="17">
        <v>0.27</v>
      </c>
      <c r="L34" s="29" t="s">
        <v>97</v>
      </c>
      <c r="M34" s="17">
        <v>2016</v>
      </c>
    </row>
    <row r="35" s="2" customFormat="1" ht="28.5" spans="1:13">
      <c r="A35" s="17">
        <v>30</v>
      </c>
      <c r="B35" s="21" t="s">
        <v>58</v>
      </c>
      <c r="C35" s="21" t="s">
        <v>58</v>
      </c>
      <c r="D35" s="22" t="s">
        <v>115</v>
      </c>
      <c r="E35" s="21" t="s">
        <v>116</v>
      </c>
      <c r="F35" s="21" t="s">
        <v>115</v>
      </c>
      <c r="G35" s="17">
        <v>6.9</v>
      </c>
      <c r="H35" s="17">
        <v>2.3</v>
      </c>
      <c r="I35" s="21">
        <v>1.84</v>
      </c>
      <c r="J35" s="21">
        <v>0.23</v>
      </c>
      <c r="K35" s="21">
        <v>0.23</v>
      </c>
      <c r="L35" s="29" t="s">
        <v>97</v>
      </c>
      <c r="M35" s="17">
        <v>2016</v>
      </c>
    </row>
    <row r="36" s="4" customFormat="1" ht="25" customHeight="1" spans="1:13">
      <c r="A36" s="23" t="s">
        <v>117</v>
      </c>
      <c r="B36" s="24"/>
      <c r="C36" s="24"/>
      <c r="D36" s="24"/>
      <c r="E36" s="25"/>
      <c r="F36" s="17"/>
      <c r="G36" s="17">
        <f t="shared" ref="G36:K36" si="5">SUM(G6:G35)</f>
        <v>1398.78</v>
      </c>
      <c r="H36" s="17">
        <f t="shared" si="5"/>
        <v>466.26</v>
      </c>
      <c r="I36" s="17">
        <f t="shared" si="5"/>
        <v>373.108</v>
      </c>
      <c r="J36" s="17">
        <f t="shared" si="5"/>
        <v>46.576</v>
      </c>
      <c r="K36" s="17">
        <f t="shared" si="5"/>
        <v>46.576</v>
      </c>
      <c r="L36" s="17"/>
      <c r="M36" s="17"/>
    </row>
    <row r="37" s="4" customFormat="1" spans="1:13">
      <c r="A37" s="26"/>
      <c r="B37" s="27"/>
      <c r="C37" s="27"/>
      <c r="D37" s="27"/>
      <c r="E37" s="28"/>
      <c r="F37" s="27"/>
      <c r="G37" s="27"/>
      <c r="H37" s="27"/>
      <c r="I37" s="27"/>
      <c r="J37" s="27"/>
      <c r="K37" s="27"/>
      <c r="L37" s="27"/>
      <c r="M37" s="27"/>
    </row>
    <row r="38" s="4" customFormat="1" spans="1:13">
      <c r="A38" s="26"/>
      <c r="B38" s="27"/>
      <c r="C38" s="27"/>
      <c r="D38" s="27"/>
      <c r="E38" s="28"/>
      <c r="F38" s="27"/>
      <c r="G38" s="27"/>
      <c r="H38" s="27"/>
      <c r="I38" s="27"/>
      <c r="J38" s="27"/>
      <c r="K38" s="27"/>
      <c r="L38" s="27"/>
      <c r="M38" s="27"/>
    </row>
    <row r="39" ht="66" customHeight="1"/>
  </sheetData>
  <mergeCells count="17">
    <mergeCell ref="A1:B1"/>
    <mergeCell ref="A2:M2"/>
    <mergeCell ref="A3:M3"/>
    <mergeCell ref="A36:E3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0.700694444444445" right="0.700694444444445" top="0.751388888888889" bottom="0.751388888888889" header="0.297916666666667" footer="0.297916666666667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2016-04-25T01:23:00Z</dcterms:created>
  <dcterms:modified xsi:type="dcterms:W3CDTF">2019-06-03T08:32:28Z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